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16" windowHeight="10908" tabRatio="940" firstSheet="1" activeTab="1"/>
  </bookViews>
  <sheets>
    <sheet name="всего" sheetId="25" r:id="rId1"/>
    <sheet name="бастау2)" sheetId="4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5" l="1"/>
  <c r="C16" i="25"/>
  <c r="C17" i="25"/>
  <c r="C18" i="25"/>
  <c r="C20" i="25"/>
  <c r="C21" i="25"/>
  <c r="C23" i="25"/>
  <c r="C24" i="25"/>
  <c r="C26" i="25"/>
  <c r="C27" i="25"/>
  <c r="C29" i="25"/>
  <c r="C30" i="25"/>
  <c r="C31" i="25"/>
  <c r="C32" i="25"/>
  <c r="D11" i="25"/>
  <c r="E11" i="25"/>
  <c r="C11" i="25"/>
  <c r="E28" i="45" l="1"/>
  <c r="E25" i="45"/>
  <c r="E22" i="45"/>
  <c r="E19" i="45"/>
  <c r="D30" i="45" l="1"/>
  <c r="D31" i="45"/>
  <c r="D32" i="45"/>
  <c r="D33" i="45"/>
  <c r="D29" i="45"/>
  <c r="D26" i="45"/>
  <c r="D23" i="45"/>
  <c r="D20" i="45"/>
  <c r="D17" i="45"/>
  <c r="D15" i="45" s="1"/>
  <c r="D13" i="45" s="1"/>
  <c r="D23" i="25" l="1"/>
  <c r="D30" i="25"/>
  <c r="D29" i="25"/>
  <c r="C15" i="45"/>
  <c r="C13" i="45" s="1"/>
  <c r="D32" i="25" l="1"/>
  <c r="C15" i="25"/>
  <c r="D20" i="25"/>
  <c r="D26" i="25"/>
  <c r="C12" i="45"/>
  <c r="E15" i="45" l="1"/>
  <c r="E13" i="45" s="1"/>
  <c r="E12" i="45" s="1"/>
  <c r="D14" i="45"/>
  <c r="D16" i="45"/>
  <c r="D18" i="45"/>
  <c r="D19" i="45" s="1"/>
  <c r="D21" i="45"/>
  <c r="D22" i="45" s="1"/>
  <c r="D24" i="45"/>
  <c r="D25" i="45" s="1"/>
  <c r="D27" i="45"/>
  <c r="D28" i="45" s="1"/>
  <c r="D12" i="45"/>
  <c r="D24" i="25" l="1"/>
  <c r="D25" i="25"/>
  <c r="D27" i="25"/>
  <c r="D28" i="25"/>
  <c r="D14" i="25"/>
  <c r="D31" i="25"/>
  <c r="D18" i="25"/>
  <c r="D19" i="25"/>
  <c r="D17" i="25"/>
  <c r="D21" i="25"/>
  <c r="D22" i="25"/>
  <c r="D16" i="25"/>
  <c r="C28" i="45"/>
  <c r="C25" i="45"/>
  <c r="C22" i="45"/>
  <c r="C19" i="45"/>
  <c r="C19" i="25"/>
  <c r="D15" i="25" l="1"/>
  <c r="C25" i="25"/>
  <c r="C28" i="25"/>
  <c r="C22" i="25" l="1"/>
  <c r="E14" i="25" l="1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31" i="25"/>
  <c r="E13" i="25" l="1"/>
  <c r="E15" i="25"/>
  <c r="E12" i="25"/>
  <c r="E32" i="25"/>
  <c r="E33" i="25"/>
  <c r="E30" i="25"/>
  <c r="E29" i="25"/>
  <c r="C33" i="25" l="1"/>
  <c r="D33" i="25" l="1"/>
  <c r="C12" i="25"/>
  <c r="C13" i="25"/>
  <c r="D12" i="25" l="1"/>
  <c r="D13" i="25"/>
</calcChain>
</file>

<file path=xl/sharedStrings.xml><?xml version="1.0" encoding="utf-8"?>
<sst xmlns="http://schemas.openxmlformats.org/spreadsheetml/2006/main" count="120" uniqueCount="43">
  <si>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</si>
  <si>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</si>
  <si>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</si>
  <si>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</si>
  <si>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</si>
  <si>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</si>
  <si>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</si>
  <si>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</si>
  <si>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</si>
  <si>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</si>
  <si>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</si>
  <si>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</si>
  <si>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</si>
  <si>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</si>
  <si>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</si>
  <si>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</si>
  <si>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</si>
  <si>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</si>
  <si>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</si>
  <si>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</si>
  <si>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</si>
  <si>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</si>
  <si>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</si>
  <si>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</si>
  <si>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</si>
  <si>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</si>
  <si>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</si>
  <si>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</si>
  <si>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КГУ "Средняя школа №2 с.Бастау отдела образования Атбасарского района"</t>
  </si>
  <si>
    <t>СВОД</t>
  </si>
  <si>
    <t>3.1. Административный персонал</t>
  </si>
  <si>
    <t>3.2. Основной персонал - учителя</t>
  </si>
  <si>
    <t xml:space="preserve"> </t>
  </si>
  <si>
    <t>2020 год</t>
  </si>
  <si>
    <t>план на 2020 г</t>
  </si>
  <si>
    <t>Руководитель ГУ «Отдел образования</t>
  </si>
  <si>
    <t>Атбасарского района»                                                       Н. Наймушина</t>
  </si>
  <si>
    <t>исп Бирюкова С.</t>
  </si>
  <si>
    <t>тел 24009</t>
  </si>
  <si>
    <t>по состоянию на "1"апреля  2020 г.</t>
  </si>
  <si>
    <t>по состоянию на "1" апреля   2020 г.</t>
  </si>
  <si>
    <t>исп Д.К. Тынбаева</t>
  </si>
  <si>
    <t>тел 2-55-09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</si>
</sst>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41" sqref="A41"/>
    </sheetView>
  </sheetViews>
  <sheetFormatPr defaultColWidth="9.109375" defaultRowHeight="20.399999999999999" x14ac:dyDescent="0.35"/>
  <cols>
    <col min="1" max="1" width="67.88671875" style="2" customWidth="1"/>
    <col min="2" max="2" width="9.109375" style="3"/>
    <col min="3" max="3" width="15.44140625" style="23" customWidth="1"/>
    <col min="4" max="4" width="16" style="23" customWidth="1"/>
    <col min="5" max="5" width="14.44140625" style="23" customWidth="1"/>
    <col min="6" max="7" width="12" style="2" customWidth="1"/>
    <col min="8" max="8" width="9.109375" style="2"/>
    <col min="9" max="9" width="13.109375" style="2" customWidth="1"/>
    <col min="10" max="16384" width="9.109375" style="2"/>
  </cols>
  <sheetData>
    <row r="1" spans="1:9" x14ac:dyDescent="0.35">
      <c r="A1" s="33" t="s">
        <v>15</v>
      </c>
      <c r="B1" s="33"/>
      <c r="C1" s="33"/>
      <c r="D1" s="33"/>
      <c r="E1" s="33"/>
    </row>
    <row r="2" spans="1:9" x14ac:dyDescent="0.35">
      <c r="A2" s="33" t="s">
        <v>39</v>
      </c>
      <c r="B2" s="33"/>
      <c r="C2" s="33"/>
      <c r="D2" s="33"/>
      <c r="E2" s="33"/>
    </row>
    <row r="3" spans="1:9" x14ac:dyDescent="0.35">
      <c r="A3" s="1"/>
    </row>
    <row r="4" spans="1:9" x14ac:dyDescent="0.35">
      <c r="A4" s="34" t="s">
        <v>29</v>
      </c>
      <c r="B4" s="34"/>
      <c r="C4" s="34"/>
      <c r="D4" s="34"/>
      <c r="E4" s="34"/>
    </row>
    <row r="5" spans="1:9" ht="15.75" customHeight="1" x14ac:dyDescent="0.35">
      <c r="A5" s="35" t="s">
        <v>16</v>
      </c>
      <c r="B5" s="35"/>
      <c r="C5" s="35"/>
      <c r="D5" s="35"/>
      <c r="E5" s="35"/>
    </row>
    <row r="6" spans="1:9" x14ac:dyDescent="0.35">
      <c r="A6" s="4"/>
    </row>
    <row r="7" spans="1:9" x14ac:dyDescent="0.35">
      <c r="A7" s="13" t="s">
        <v>17</v>
      </c>
    </row>
    <row r="8" spans="1:9" x14ac:dyDescent="0.35">
      <c r="A8" s="1"/>
    </row>
    <row r="9" spans="1:9" x14ac:dyDescent="0.35">
      <c r="A9" s="36" t="s">
        <v>27</v>
      </c>
      <c r="B9" s="37" t="s">
        <v>18</v>
      </c>
      <c r="C9" s="38" t="s">
        <v>33</v>
      </c>
      <c r="D9" s="38"/>
      <c r="E9" s="38"/>
    </row>
    <row r="10" spans="1:9" ht="40.799999999999997" x14ac:dyDescent="0.35">
      <c r="A10" s="36"/>
      <c r="B10" s="37"/>
      <c r="C10" s="24" t="s">
        <v>19</v>
      </c>
      <c r="D10" s="24" t="s">
        <v>34</v>
      </c>
      <c r="E10" s="25" t="s">
        <v>14</v>
      </c>
    </row>
    <row r="11" spans="1:9" x14ac:dyDescent="0.35">
      <c r="A11" s="5" t="s">
        <v>20</v>
      </c>
      <c r="B11" s="6" t="s">
        <v>10</v>
      </c>
      <c r="C11" s="26" t="e">
        <f>#REF!+#REF!+#REF!+#REF!+#REF!+#REF!+#REF!+#REF!+#REF!+#REF!+#REF!+#REF!+#REF!+#REF!+#REF!+#REF!+#REF!+#REF!+#REF!+'бастау2)'!C11+#REF!+#REF!+#REF!+#REF!+#REF!+#REF!+#REF!+#REF!+#REF!+#REF!+#REF!+#REF!+#REF!+#REF!+#REF!+#REF!</f>
        <v>#REF!</v>
      </c>
      <c r="D11" s="26" t="e">
        <f>#REF!+#REF!+#REF!+#REF!+#REF!+#REF!+#REF!+#REF!+#REF!+#REF!+#REF!+#REF!+#REF!+#REF!+#REF!+#REF!+#REF!+#REF!+#REF!+'бастау2)'!D11+#REF!+#REF!+#REF!+#REF!+#REF!+#REF!+#REF!+#REF!+#REF!+#REF!+#REF!+#REF!+#REF!+#REF!+#REF!+#REF!</f>
        <v>#REF!</v>
      </c>
      <c r="E11" s="26" t="e">
        <f>#REF!+#REF!+#REF!+#REF!+#REF!+#REF!+#REF!+#REF!+#REF!+#REF!+#REF!+#REF!+#REF!+#REF!+#REF!+#REF!+#REF!+#REF!+#REF!+'бастау2)'!E11+#REF!+#REF!+#REF!+#REF!+#REF!+#REF!+#REF!+#REF!+#REF!+#REF!+#REF!+#REF!+#REF!+#REF!+#REF!+#REF!</f>
        <v>#REF!</v>
      </c>
    </row>
    <row r="12" spans="1:9" ht="27.6" x14ac:dyDescent="0.35">
      <c r="A12" s="10" t="s">
        <v>23</v>
      </c>
      <c r="B12" s="6" t="s">
        <v>2</v>
      </c>
      <c r="C12" s="26" t="e">
        <f>#REF!+#REF!+#REF!+#REF!+#REF!+#REF!+#REF!+#REF!+#REF!+#REF!+#REF!+#REF!+#REF!+#REF!+#REF!+#REF!+#REF!+#REF!+#REF!+'бастау2)'!C12+#REF!+#REF!+#REF!+#REF!+#REF!+#REF!+#REF!+#REF!+#REF!+#REF!+#REF!+#REF!+#REF!+#REF!+#REF!+#REF!</f>
        <v>#REF!</v>
      </c>
      <c r="D12" s="26" t="e">
        <f>#REF!+#REF!+#REF!+#REF!+#REF!+#REF!+#REF!+#REF!+#REF!+#REF!+#REF!+#REF!+#REF!+#REF!+#REF!+#REF!+#REF!+#REF!+#REF!+'бастау2)'!D12+#REF!+#REF!+#REF!+#REF!+#REF!+#REF!+#REF!+#REF!+#REF!+#REF!+#REF!+#REF!+#REF!+#REF!+#REF!+#REF!</f>
        <v>#REF!</v>
      </c>
      <c r="E12" s="26" t="e">
        <f>#REF!+#REF!+#REF!+#REF!+#REF!+#REF!+#REF!+#REF!+#REF!+#REF!+#REF!+#REF!+#REF!+#REF!+#REF!+#REF!+#REF!+#REF!+#REF!+'бастау2)'!E12+#REF!+#REF!+#REF!+#REF!+#REF!+#REF!+#REF!+#REF!+#REF!+#REF!+#REF!+#REF!+#REF!</f>
        <v>#REF!</v>
      </c>
    </row>
    <row r="13" spans="1:9" ht="27.6" x14ac:dyDescent="0.35">
      <c r="A13" s="5" t="s">
        <v>11</v>
      </c>
      <c r="B13" s="6" t="s">
        <v>2</v>
      </c>
      <c r="C13" s="26" t="e">
        <f>#REF!+#REF!+#REF!+#REF!+#REF!+#REF!+#REF!+#REF!+#REF!+#REF!+#REF!+#REF!+#REF!+#REF!+#REF!+#REF!+#REF!+#REF!+#REF!+'бастау2)'!C13+#REF!+#REF!+#REF!+#REF!+#REF!+#REF!+#REF!+#REF!+#REF!+#REF!+#REF!+#REF!+#REF!+#REF!+#REF!+#REF!</f>
        <v>#REF!</v>
      </c>
      <c r="D13" s="26" t="e">
        <f>#REF!+#REF!+#REF!+#REF!+#REF!+#REF!+#REF!+#REF!+#REF!+#REF!+#REF!+#REF!+#REF!+#REF!+#REF!+#REF!+#REF!+#REF!+#REF!+'бастау2)'!D13+#REF!+#REF!+#REF!+#REF!+#REF!+#REF!+#REF!+#REF!+#REF!+#REF!+#REF!+#REF!+#REF!+#REF!+#REF!+#REF!</f>
        <v>#REF!</v>
      </c>
      <c r="E13" s="26" t="e">
        <f>#REF!+#REF!+#REF!+#REF!+#REF!+#REF!+#REF!+#REF!+#REF!+#REF!+#REF!+#REF!+#REF!+#REF!+#REF!+#REF!+#REF!+#REF!+#REF!+'бастау2)'!E13+#REF!+#REF!+#REF!+#REF!+#REF!+#REF!+#REF!+#REF!+#REF!+#REF!+#REF!+#REF!+#REF!</f>
        <v>#REF!</v>
      </c>
      <c r="F13" s="23"/>
      <c r="I13" s="23"/>
    </row>
    <row r="14" spans="1:9" x14ac:dyDescent="0.35">
      <c r="A14" s="8" t="s">
        <v>0</v>
      </c>
      <c r="B14" s="9"/>
      <c r="C14" s="26" t="e">
        <f>#REF!+#REF!+#REF!+#REF!+#REF!+#REF!+#REF!+#REF!+#REF!+#REF!+#REF!+#REF!+#REF!+#REF!+#REF!+#REF!+#REF!+#REF!+#REF!+'бастау2)'!C14+#REF!+#REF!+#REF!+#REF!+#REF!+#REF!+#REF!+#REF!+#REF!+#REF!+#REF!+#REF!+#REF!+#REF!+#REF!+#REF!</f>
        <v>#REF!</v>
      </c>
      <c r="D14" s="26" t="e">
        <f>#REF!+#REF!+#REF!+#REF!+#REF!+#REF!+#REF!+#REF!+#REF!+#REF!+#REF!+#REF!+#REF!+#REF!+#REF!+#REF!+#REF!+#REF!+#REF!+'бастау2)'!D14+#REF!+#REF!+#REF!+#REF!+#REF!+#REF!+#REF!+#REF!+#REF!+#REF!+#REF!+#REF!+#REF!+#REF!+#REF!+#REF!</f>
        <v>#REF!</v>
      </c>
      <c r="E14" s="26" t="e">
        <f>#REF!+#REF!+#REF!+#REF!+#REF!+#REF!+#REF!+#REF!+#REF!+#REF!+#REF!+#REF!+#REF!+#REF!+#REF!+#REF!+#REF!+#REF!+#REF!+'бастау2)'!E14+#REF!+#REF!+#REF!+#REF!+#REF!+#REF!+#REF!+#REF!+#REF!+#REF!+#REF!+#REF!+#REF!</f>
        <v>#REF!</v>
      </c>
      <c r="F14" s="23"/>
    </row>
    <row r="15" spans="1:9" ht="27.6" x14ac:dyDescent="0.35">
      <c r="A15" s="5" t="s">
        <v>12</v>
      </c>
      <c r="B15" s="6" t="s">
        <v>2</v>
      </c>
      <c r="C15" s="26" t="e">
        <f>#REF!+#REF!+#REF!+#REF!+#REF!+#REF!+#REF!+#REF!+#REF!+#REF!+#REF!+#REF!+#REF!+#REF!+#REF!+#REF!+#REF!+#REF!+#REF!+'бастау2)'!C15+#REF!+#REF!+#REF!+#REF!+#REF!+#REF!+#REF!+#REF!+#REF!+#REF!+#REF!+#REF!+#REF!+#REF!+#REF!+#REF!</f>
        <v>#REF!</v>
      </c>
      <c r="D15" s="26" t="e">
        <f>#REF!+#REF!+#REF!+#REF!+#REF!+#REF!+#REF!+#REF!+#REF!+#REF!+#REF!+#REF!+#REF!+#REF!+#REF!+#REF!+#REF!+#REF!+#REF!+'бастау2)'!D15+#REF!+#REF!+#REF!+#REF!+#REF!+#REF!+#REF!+#REF!+#REF!+#REF!+#REF!+#REF!+#REF!+#REF!+#REF!+#REF!</f>
        <v>#REF!</v>
      </c>
      <c r="E15" s="30" t="e">
        <f>#REF!+#REF!+#REF!+#REF!+#REF!+#REF!+#REF!+#REF!+#REF!+#REF!+#REF!+#REF!+#REF!+#REF!+#REF!+#REF!+#REF!+#REF!+#REF!+'бастау2)'!E15+#REF!+#REF!+#REF!+#REF!+#REF!+#REF!+#REF!+#REF!+#REF!+#REF!+#REF!+#REF!+#REF!</f>
        <v>#REF!</v>
      </c>
      <c r="I15" s="23"/>
    </row>
    <row r="16" spans="1:9" x14ac:dyDescent="0.35">
      <c r="A16" s="8" t="s">
        <v>1</v>
      </c>
      <c r="B16" s="9"/>
      <c r="C16" s="26" t="e">
        <f>#REF!+#REF!+#REF!+#REF!+#REF!+#REF!+#REF!+#REF!+#REF!+#REF!+#REF!+#REF!+#REF!+#REF!+#REF!+#REF!+#REF!+#REF!+#REF!+'бастау2)'!C16+#REF!+#REF!+#REF!+#REF!+#REF!+#REF!+#REF!+#REF!+#REF!+#REF!+#REF!+#REF!+#REF!+#REF!+#REF!+#REF!</f>
        <v>#REF!</v>
      </c>
      <c r="D16" s="26" t="e">
        <f>#REF!+#REF!+#REF!+#REF!+#REF!+#REF!+#REF!+#REF!+#REF!+#REF!+#REF!+#REF!+#REF!+#REF!+#REF!+#REF!+#REF!+#REF!+#REF!+'бастау2)'!D16+#REF!+#REF!+#REF!+#REF!+#REF!+#REF!+#REF!+#REF!+#REF!+#REF!+#REF!+#REF!+#REF!+#REF!+#REF!+#REF!</f>
        <v>#REF!</v>
      </c>
      <c r="E16" s="26" t="e">
        <f>#REF!+#REF!+#REF!+#REF!+#REF!+#REF!+#REF!+#REF!+#REF!+#REF!+#REF!+#REF!+#REF!+#REF!+#REF!+#REF!+#REF!+#REF!+#REF!+'бастау2)'!E16+#REF!+#REF!+#REF!+#REF!+#REF!+#REF!+#REF!+#REF!+#REF!+#REF!+#REF!+#REF!+#REF!</f>
        <v>#REF!</v>
      </c>
    </row>
    <row r="17" spans="1:9" ht="27.6" x14ac:dyDescent="0.35">
      <c r="A17" s="7" t="s">
        <v>13</v>
      </c>
      <c r="B17" s="6" t="s">
        <v>2</v>
      </c>
      <c r="C17" s="26" t="e">
        <f>#REF!+#REF!+#REF!+#REF!+#REF!+#REF!+#REF!+#REF!+#REF!+#REF!+#REF!+#REF!+#REF!+#REF!+#REF!+#REF!+#REF!+#REF!+#REF!+'бастау2)'!C17+#REF!+#REF!+#REF!+#REF!+#REF!+#REF!+#REF!+#REF!+#REF!+#REF!+#REF!+#REF!+#REF!+#REF!+#REF!+#REF!</f>
        <v>#REF!</v>
      </c>
      <c r="D17" s="26" t="e">
        <f>#REF!+#REF!+#REF!+#REF!+#REF!+#REF!+#REF!+#REF!+#REF!+#REF!+#REF!+#REF!+#REF!+#REF!+#REF!+#REF!+#REF!+#REF!+#REF!+'бастау2)'!D17+#REF!+#REF!+#REF!+#REF!+#REF!+#REF!+#REF!+#REF!+#REF!+#REF!+#REF!+#REF!+#REF!+#REF!+#REF!+#REF!</f>
        <v>#REF!</v>
      </c>
      <c r="E17" s="26" t="e">
        <f>#REF!+#REF!+#REF!+#REF!+#REF!+#REF!+#REF!+#REF!+#REF!+#REF!+#REF!+#REF!+#REF!+#REF!+#REF!+#REF!+#REF!+#REF!+#REF!+'бастау2)'!E17+#REF!+#REF!+#REF!+#REF!+#REF!+#REF!+#REF!+#REF!+#REF!+#REF!+#REF!+#REF!+#REF!</f>
        <v>#REF!</v>
      </c>
    </row>
    <row r="18" spans="1:9" x14ac:dyDescent="0.35">
      <c r="A18" s="10" t="s">
        <v>4</v>
      </c>
      <c r="B18" s="11" t="s">
        <v>3</v>
      </c>
      <c r="C18" s="26" t="e">
        <f>#REF!+#REF!+#REF!+#REF!+#REF!+#REF!+#REF!+#REF!+#REF!+#REF!+#REF!+#REF!+#REF!+#REF!+#REF!+#REF!+#REF!+#REF!+#REF!+'бастау2)'!C18+#REF!+#REF!+#REF!+#REF!+#REF!+#REF!+#REF!+#REF!+#REF!+#REF!+#REF!+#REF!+#REF!+#REF!+#REF!+#REF!</f>
        <v>#REF!</v>
      </c>
      <c r="D18" s="26" t="e">
        <f>#REF!+#REF!+#REF!+#REF!+#REF!+#REF!+#REF!+#REF!+#REF!+#REF!+#REF!+#REF!+#REF!+#REF!+#REF!+#REF!+#REF!+#REF!+#REF!+'бастау2)'!D18+#REF!+#REF!+#REF!+#REF!+#REF!+#REF!+#REF!+#REF!+#REF!+#REF!+#REF!+#REF!+#REF!+#REF!+#REF!+#REF!</f>
        <v>#REF!</v>
      </c>
      <c r="E18" s="26" t="e">
        <f>#REF!+#REF!+#REF!+#REF!+#REF!+#REF!+#REF!+#REF!+#REF!+#REF!+#REF!+#REF!+#REF!+#REF!+#REF!+#REF!+#REF!+#REF!+#REF!+'бастау2)'!E18+#REF!+#REF!+#REF!+#REF!+#REF!+#REF!+#REF!+#REF!+#REF!+#REF!+#REF!+#REF!+#REF!</f>
        <v>#REF!</v>
      </c>
    </row>
    <row r="19" spans="1:9" ht="21.9" customHeight="1" x14ac:dyDescent="0.35">
      <c r="A19" s="10" t="s">
        <v>25</v>
      </c>
      <c r="B19" s="6" t="s">
        <v>26</v>
      </c>
      <c r="C19" s="26" t="e">
        <f>#REF!+#REF!+#REF!+#REF!+#REF!+#REF!+#REF!+#REF!+#REF!+#REF!+#REF!+#REF!+#REF!+#REF!+#REF!+#REF!+#REF!+#REF!+#REF!+'бастау2)'!C19+#REF!+#REF!+#REF!+#REF!+#REF!+#REF!+#REF!+#REF!+#REF!+#REF!+#REF!+#REF!+#REF!+#REF!+#REF!+#REF!</f>
        <v>#REF!</v>
      </c>
      <c r="D19" s="26" t="e">
        <f>#REF!+#REF!+#REF!+#REF!+#REF!+#REF!+#REF!+#REF!+#REF!+#REF!+#REF!+#REF!+#REF!+#REF!+#REF!+#REF!+#REF!+#REF!+#REF!+'бастау2)'!D19+#REF!+#REF!+#REF!+#REF!+#REF!+#REF!+#REF!+#REF!+#REF!+#REF!+#REF!+#REF!+#REF!+#REF!+#REF!+#REF!</f>
        <v>#REF!</v>
      </c>
      <c r="E19" s="26" t="e">
        <f>#REF!+#REF!+#REF!+#REF!+#REF!+#REF!+#REF!+#REF!+#REF!+#REF!+#REF!+#REF!+#REF!+#REF!+#REF!+#REF!+#REF!+#REF!+#REF!+'бастау2)'!E19+#REF!+#REF!+#REF!+#REF!+#REF!+#REF!+#REF!+#REF!+#REF!+#REF!+#REF!+#REF!+#REF!</f>
        <v>#REF!</v>
      </c>
    </row>
    <row r="20" spans="1:9" ht="27.6" x14ac:dyDescent="0.35">
      <c r="A20" s="7" t="s">
        <v>21</v>
      </c>
      <c r="B20" s="6" t="s">
        <v>2</v>
      </c>
      <c r="C20" s="26" t="e">
        <f>#REF!+#REF!+#REF!+#REF!+#REF!+#REF!+#REF!+#REF!+#REF!+#REF!+#REF!+#REF!+#REF!+#REF!+#REF!+#REF!+#REF!+#REF!+#REF!+'бастау2)'!C20+#REF!+#REF!+#REF!+#REF!+#REF!+#REF!+#REF!+#REF!+#REF!+#REF!+#REF!+#REF!+#REF!+#REF!+#REF!+#REF!</f>
        <v>#REF!</v>
      </c>
      <c r="D20" s="26" t="e">
        <f>#REF!+#REF!+#REF!+#REF!+#REF!+#REF!+#REF!+#REF!+#REF!+#REF!+#REF!+#REF!+#REF!+#REF!+#REF!+#REF!+#REF!+#REF!+#REF!+'бастау2)'!D20+#REF!+#REF!+#REF!+#REF!+#REF!+#REF!+#REF!+#REF!+#REF!+#REF!+#REF!+#REF!+#REF!+#REF!+#REF!+#REF!</f>
        <v>#REF!</v>
      </c>
      <c r="E20" s="26" t="e">
        <f>#REF!+#REF!+#REF!+#REF!+#REF!+#REF!+#REF!+#REF!+#REF!+#REF!+#REF!+#REF!+#REF!+#REF!+#REF!+#REF!+#REF!+#REF!+#REF!+'бастау2)'!E20+#REF!+#REF!+#REF!+#REF!+#REF!+#REF!+#REF!+#REF!+#REF!+#REF!+#REF!+#REF!+#REF!</f>
        <v>#REF!</v>
      </c>
    </row>
    <row r="21" spans="1:9" x14ac:dyDescent="0.35">
      <c r="A21" s="10" t="s">
        <v>4</v>
      </c>
      <c r="B21" s="11" t="s">
        <v>3</v>
      </c>
      <c r="C21" s="26" t="e">
        <f>#REF!+#REF!+#REF!+#REF!+#REF!+#REF!+#REF!+#REF!+#REF!+#REF!+#REF!+#REF!+#REF!+#REF!+#REF!+#REF!+#REF!+#REF!+#REF!+'бастау2)'!C21+#REF!+#REF!+#REF!+#REF!+#REF!+#REF!+#REF!+#REF!+#REF!+#REF!+#REF!+#REF!+#REF!+#REF!+#REF!+#REF!</f>
        <v>#REF!</v>
      </c>
      <c r="D21" s="26" t="e">
        <f>#REF!+#REF!+#REF!+#REF!+#REF!+#REF!+#REF!+#REF!+#REF!+#REF!+#REF!+#REF!+#REF!+#REF!+#REF!+#REF!+#REF!+#REF!+#REF!+'бастау2)'!D21+#REF!+#REF!+#REF!+#REF!+#REF!+#REF!+#REF!+#REF!+#REF!+#REF!+#REF!+#REF!+#REF!+#REF!+#REF!+#REF!</f>
        <v>#REF!</v>
      </c>
      <c r="E21" s="26" t="e">
        <f>#REF!+#REF!+#REF!+#REF!+#REF!+#REF!+#REF!+#REF!+#REF!+#REF!+#REF!+#REF!+#REF!+#REF!+#REF!+#REF!+#REF!+#REF!+#REF!+'бастау2)'!E21+#REF!+#REF!+#REF!+#REF!+#REF!+#REF!+#REF!+#REF!+#REF!+#REF!+#REF!+#REF!+#REF!</f>
        <v>#REF!</v>
      </c>
    </row>
    <row r="22" spans="1:9" ht="21.9" customHeight="1" x14ac:dyDescent="0.35">
      <c r="A22" s="10" t="s">
        <v>25</v>
      </c>
      <c r="B22" s="6" t="s">
        <v>26</v>
      </c>
      <c r="C22" s="26" t="e">
        <f>#REF!+#REF!+#REF!+#REF!+#REF!+#REF!+#REF!+#REF!+#REF!+#REF!+#REF!+#REF!+#REF!+#REF!+#REF!+#REF!+#REF!+#REF!+#REF!+'бастау2)'!C22+#REF!+#REF!+#REF!+#REF!+#REF!+#REF!+#REF!+#REF!+#REF!+#REF!+#REF!+#REF!+#REF!+#REF!+#REF!+#REF!</f>
        <v>#REF!</v>
      </c>
      <c r="D22" s="26" t="e">
        <f>#REF!+#REF!+#REF!+#REF!+#REF!+#REF!+#REF!+#REF!+#REF!+#REF!+#REF!+#REF!+#REF!+#REF!+#REF!+#REF!+#REF!+#REF!+#REF!+'бастау2)'!D22+#REF!+#REF!+#REF!+#REF!+#REF!+#REF!+#REF!+#REF!+#REF!+#REF!+#REF!+#REF!+#REF!+#REF!+#REF!+#REF!</f>
        <v>#REF!</v>
      </c>
      <c r="E22" s="26" t="e">
        <f>#REF!+#REF!+#REF!+#REF!+#REF!+#REF!+#REF!+#REF!+#REF!+#REF!+#REF!+#REF!+#REF!+#REF!+#REF!+#REF!+#REF!+#REF!+#REF!+'бастау2)'!E22+#REF!+#REF!+#REF!+#REF!+#REF!+#REF!+#REF!+#REF!+#REF!+#REF!+#REF!+#REF!+#REF!</f>
        <v>#REF!</v>
      </c>
    </row>
    <row r="23" spans="1:9" ht="38.4" x14ac:dyDescent="0.35">
      <c r="A23" s="14" t="s">
        <v>24</v>
      </c>
      <c r="B23" s="6" t="s">
        <v>2</v>
      </c>
      <c r="C23" s="26" t="e">
        <f>#REF!+#REF!+#REF!+#REF!+#REF!+#REF!+#REF!+#REF!+#REF!+#REF!+#REF!+#REF!+#REF!+#REF!+#REF!+#REF!+#REF!+#REF!+#REF!+'бастау2)'!C23+#REF!+#REF!+#REF!+#REF!+#REF!+#REF!+#REF!+#REF!+#REF!+#REF!+#REF!+#REF!+#REF!+#REF!+#REF!+#REF!</f>
        <v>#REF!</v>
      </c>
      <c r="D23" s="26" t="e">
        <f>#REF!+#REF!+#REF!+#REF!+#REF!+#REF!+#REF!+#REF!+#REF!+#REF!+#REF!+#REF!+#REF!+#REF!+#REF!+#REF!+#REF!+#REF!+#REF!+'бастау2)'!D23+#REF!+#REF!+#REF!+#REF!+#REF!+#REF!+#REF!+#REF!+#REF!+#REF!+#REF!+#REF!+#REF!+#REF!+#REF!+#REF!</f>
        <v>#REF!</v>
      </c>
      <c r="E23" s="26" t="e">
        <f>#REF!+#REF!+#REF!+#REF!+#REF!+#REF!+#REF!+#REF!+#REF!+#REF!+#REF!+#REF!+#REF!+#REF!+#REF!+#REF!+#REF!+#REF!+#REF!+'бастау2)'!E23+#REF!+#REF!+#REF!+#REF!+#REF!+#REF!+#REF!+#REF!+#REF!+#REF!+#REF!+#REF!+#REF!</f>
        <v>#REF!</v>
      </c>
    </row>
    <row r="24" spans="1:9" x14ac:dyDescent="0.35">
      <c r="A24" s="10" t="s">
        <v>4</v>
      </c>
      <c r="B24" s="11" t="s">
        <v>3</v>
      </c>
      <c r="C24" s="26" t="e">
        <f>#REF!+#REF!+#REF!+#REF!+#REF!+#REF!+#REF!+#REF!+#REF!+#REF!+#REF!+#REF!+#REF!+#REF!+#REF!+#REF!+#REF!+#REF!+#REF!+'бастау2)'!C24+#REF!+#REF!+#REF!+#REF!+#REF!+#REF!+#REF!+#REF!+#REF!+#REF!+#REF!+#REF!+#REF!+#REF!+#REF!+#REF!</f>
        <v>#REF!</v>
      </c>
      <c r="D24" s="26" t="e">
        <f>#REF!+#REF!+#REF!+#REF!+#REF!+#REF!+#REF!+#REF!+#REF!+#REF!+#REF!+#REF!+#REF!+#REF!+#REF!+#REF!+#REF!+#REF!+#REF!+'бастау2)'!D24+#REF!+#REF!+#REF!+#REF!+#REF!+#REF!+#REF!+#REF!+#REF!+#REF!+#REF!+#REF!+#REF!+#REF!+#REF!+#REF!</f>
        <v>#REF!</v>
      </c>
      <c r="E24" s="26" t="e">
        <f>#REF!+#REF!+#REF!+#REF!+#REF!+#REF!+#REF!+#REF!+#REF!+#REF!+#REF!+#REF!+#REF!+#REF!+#REF!+#REF!+#REF!+#REF!+#REF!+'бастау2)'!E24+#REF!+#REF!+#REF!+#REF!+#REF!+#REF!+#REF!+#REF!+#REF!+#REF!+#REF!+#REF!+#REF!</f>
        <v>#REF!</v>
      </c>
    </row>
    <row r="25" spans="1:9" ht="21.9" customHeight="1" x14ac:dyDescent="0.35">
      <c r="A25" s="10" t="s">
        <v>25</v>
      </c>
      <c r="B25" s="6" t="s">
        <v>26</v>
      </c>
      <c r="C25" s="26" t="e">
        <f>#REF!+#REF!+#REF!+#REF!+#REF!+#REF!+#REF!+#REF!+#REF!+#REF!+#REF!+#REF!+#REF!+#REF!+#REF!+#REF!+#REF!+#REF!+#REF!+'бастау2)'!C25+#REF!+#REF!+#REF!+#REF!+#REF!+#REF!+#REF!+#REF!+#REF!+#REF!+#REF!+#REF!+#REF!+#REF!+#REF!+#REF!</f>
        <v>#REF!</v>
      </c>
      <c r="D25" s="26" t="e">
        <f>#REF!+#REF!+#REF!+#REF!+#REF!+#REF!+#REF!+#REF!+#REF!+#REF!+#REF!+#REF!+#REF!+#REF!+#REF!+#REF!+#REF!+#REF!+#REF!+'бастау2)'!D25+#REF!+#REF!+#REF!+#REF!+#REF!+#REF!+#REF!+#REF!+#REF!+#REF!+#REF!+#REF!+#REF!+#REF!+#REF!+#REF!</f>
        <v>#REF!</v>
      </c>
      <c r="E25" s="26" t="e">
        <f>#REF!+#REF!+#REF!+#REF!+#REF!+#REF!+#REF!+#REF!+#REF!+#REF!+#REF!+#REF!+#REF!+#REF!+#REF!+#REF!+#REF!+#REF!+#REF!+'бастау2)'!E25+#REF!+#REF!+#REF!+#REF!+#REF!+#REF!+#REF!+#REF!+#REF!+#REF!+#REF!+#REF!+#REF!</f>
        <v>#REF!</v>
      </c>
    </row>
    <row r="26" spans="1:9" ht="27.6" x14ac:dyDescent="0.35">
      <c r="A26" s="7" t="s">
        <v>22</v>
      </c>
      <c r="B26" s="6" t="s">
        <v>2</v>
      </c>
      <c r="C26" s="26" t="e">
        <f>#REF!+#REF!+#REF!+#REF!+#REF!+#REF!+#REF!+#REF!+#REF!+#REF!+#REF!+#REF!+#REF!+#REF!+#REF!+#REF!+#REF!+#REF!+#REF!+'бастау2)'!C26+#REF!+#REF!+#REF!+#REF!+#REF!+#REF!+#REF!+#REF!+#REF!+#REF!+#REF!+#REF!+#REF!+#REF!+#REF!+#REF!</f>
        <v>#REF!</v>
      </c>
      <c r="D26" s="26" t="e">
        <f>#REF!+#REF!+#REF!+#REF!+#REF!+#REF!+#REF!+#REF!+#REF!+#REF!+#REF!+#REF!+#REF!+#REF!+#REF!+#REF!+#REF!+#REF!+#REF!+'бастау2)'!D26+#REF!+#REF!+#REF!+#REF!+#REF!+#REF!+#REF!+#REF!+#REF!+#REF!+#REF!+#REF!+#REF!+#REF!+#REF!+#REF!</f>
        <v>#REF!</v>
      </c>
      <c r="E26" s="26" t="e">
        <f>#REF!+#REF!+#REF!+#REF!+#REF!+#REF!+#REF!+#REF!+#REF!+#REF!+#REF!+#REF!+#REF!+#REF!+#REF!+#REF!+#REF!+#REF!+#REF!+'бастау2)'!E26+#REF!+#REF!+#REF!+#REF!+#REF!+#REF!+#REF!+#REF!+#REF!+#REF!+#REF!+#REF!+#REF!</f>
        <v>#REF!</v>
      </c>
    </row>
    <row r="27" spans="1:9" x14ac:dyDescent="0.35">
      <c r="A27" s="10" t="s">
        <v>4</v>
      </c>
      <c r="B27" s="11" t="s">
        <v>3</v>
      </c>
      <c r="C27" s="26" t="e">
        <f>#REF!+#REF!+#REF!+#REF!+#REF!+#REF!+#REF!+#REF!+#REF!+#REF!+#REF!+#REF!+#REF!+#REF!+#REF!+#REF!+#REF!+#REF!+#REF!+'бастау2)'!C27+#REF!+#REF!+#REF!+#REF!+#REF!+#REF!+#REF!+#REF!+#REF!+#REF!+#REF!+#REF!+#REF!+#REF!+#REF!+#REF!</f>
        <v>#REF!</v>
      </c>
      <c r="D27" s="26" t="e">
        <f>#REF!+#REF!+#REF!+#REF!+#REF!+#REF!+#REF!+#REF!+#REF!+#REF!+#REF!+#REF!+#REF!+#REF!+#REF!+#REF!+#REF!+#REF!+#REF!+'бастау2)'!D27+#REF!+#REF!+#REF!+#REF!+#REF!+#REF!+#REF!+#REF!+#REF!+#REF!+#REF!+#REF!+#REF!+#REF!+#REF!+#REF!</f>
        <v>#REF!</v>
      </c>
      <c r="E27" s="26" t="e">
        <f>#REF!+#REF!+#REF!+#REF!+#REF!+#REF!+#REF!+#REF!+#REF!+#REF!+#REF!+#REF!+#REF!+#REF!+#REF!+#REF!+#REF!+#REF!+#REF!+'бастау2)'!E27+#REF!+#REF!+#REF!+#REF!+#REF!+#REF!+#REF!+#REF!+#REF!+#REF!+#REF!+#REF!+#REF!</f>
        <v>#REF!</v>
      </c>
    </row>
    <row r="28" spans="1:9" ht="21.9" customHeight="1" x14ac:dyDescent="0.35">
      <c r="A28" s="10" t="s">
        <v>25</v>
      </c>
      <c r="B28" s="6" t="s">
        <v>26</v>
      </c>
      <c r="C28" s="26" t="e">
        <f>#REF!+#REF!+#REF!+#REF!+#REF!+#REF!+#REF!+#REF!+#REF!+#REF!+#REF!+#REF!+#REF!+#REF!+#REF!+#REF!+#REF!+#REF!+#REF!+'бастау2)'!C28+#REF!+#REF!+#REF!+#REF!+#REF!+#REF!+#REF!+#REF!+#REF!+#REF!+#REF!+#REF!+#REF!+#REF!+#REF!+#REF!</f>
        <v>#REF!</v>
      </c>
      <c r="D28" s="26" t="e">
        <f>#REF!+#REF!+#REF!+#REF!+#REF!+#REF!+#REF!+#REF!+#REF!+#REF!+#REF!+#REF!+#REF!+#REF!+#REF!+#REF!+#REF!+#REF!+#REF!+'бастау2)'!D28+#REF!+#REF!+#REF!+#REF!+#REF!+#REF!+#REF!+#REF!+#REF!+#REF!+#REF!+#REF!+#REF!+#REF!+#REF!+#REF!</f>
        <v>#REF!</v>
      </c>
      <c r="E28" s="26" t="e">
        <f>#REF!+#REF!+#REF!+#REF!+#REF!+#REF!+#REF!+#REF!+#REF!+#REF!+#REF!+#REF!+#REF!+#REF!+#REF!+#REF!+#REF!+#REF!+#REF!+'бастау2)'!E28+#REF!+#REF!+#REF!+#REF!+#REF!+#REF!+#REF!+#REF!+#REF!+#REF!+#REF!+#REF!+#REF!</f>
        <v>#REF!</v>
      </c>
    </row>
    <row r="29" spans="1:9" ht="27.6" x14ac:dyDescent="0.35">
      <c r="A29" s="5" t="s">
        <v>5</v>
      </c>
      <c r="B29" s="6" t="s">
        <v>2</v>
      </c>
      <c r="C29" s="26" t="e">
        <f>#REF!+#REF!+#REF!+#REF!+#REF!+#REF!+#REF!+#REF!+#REF!+#REF!+#REF!+#REF!+#REF!+#REF!+#REF!+#REF!+#REF!+#REF!+#REF!+'бастау2)'!C29+#REF!+#REF!+#REF!+#REF!+#REF!+#REF!+#REF!+#REF!+#REF!+#REF!+#REF!+#REF!+#REF!+#REF!+#REF!+#REF!</f>
        <v>#REF!</v>
      </c>
      <c r="D29" s="26" t="e">
        <f>#REF!+#REF!+#REF!+#REF!+#REF!+#REF!+#REF!+#REF!+#REF!+#REF!+#REF!+#REF!+#REF!+#REF!+#REF!+#REF!+#REF!+#REF!+#REF!+'бастау2)'!D29+#REF!+#REF!+#REF!+#REF!+#REF!+#REF!+#REF!+#REF!+#REF!+#REF!+#REF!+#REF!+#REF!+#REF!+#REF!+#REF!</f>
        <v>#REF!</v>
      </c>
      <c r="E29" s="30" t="e">
        <f>#REF!+#REF!+#REF!+#REF!+#REF!+#REF!+#REF!+#REF!+#REF!+#REF!+#REF!+#REF!+#REF!+#REF!+#REF!+#REF!+#REF!+#REF!+#REF!+'бастау2)'!E29+#REF!+#REF!+#REF!+#REF!+#REF!+#REF!+#REF!+#REF!+#REF!+#REF!+#REF!+#REF!+#REF!</f>
        <v>#REF!</v>
      </c>
      <c r="F29" s="18"/>
      <c r="I29" s="23"/>
    </row>
    <row r="30" spans="1:9" ht="36.6" x14ac:dyDescent="0.35">
      <c r="A30" s="12" t="s">
        <v>6</v>
      </c>
      <c r="B30" s="6" t="s">
        <v>2</v>
      </c>
      <c r="C30" s="26" t="e">
        <f>#REF!+#REF!+#REF!+#REF!+#REF!+#REF!+#REF!+#REF!+#REF!+#REF!+#REF!+#REF!+#REF!+#REF!+#REF!+#REF!+#REF!+#REF!+#REF!+'бастау2)'!C30+#REF!+#REF!+#REF!+#REF!+#REF!+#REF!+#REF!+#REF!+#REF!+#REF!+#REF!+#REF!+#REF!+#REF!+#REF!+#REF!</f>
        <v>#REF!</v>
      </c>
      <c r="D30" s="26" t="e">
        <f>#REF!+#REF!+#REF!+#REF!+#REF!+#REF!+#REF!+#REF!+#REF!+#REF!+#REF!+#REF!+#REF!+#REF!+#REF!+#REF!+#REF!+#REF!+#REF!+'бастау2)'!D30+#REF!+#REF!+#REF!+#REF!+#REF!+#REF!+#REF!+#REF!+#REF!+#REF!+#REF!+#REF!+#REF!+#REF!+#REF!+#REF!</f>
        <v>#REF!</v>
      </c>
      <c r="E30" s="30" t="e">
        <f>#REF!+#REF!+#REF!+#REF!+#REF!+#REF!+#REF!+#REF!+#REF!+#REF!+#REF!+#REF!+#REF!+#REF!+#REF!+#REF!+#REF!+#REF!+#REF!+'бастау2)'!E30+#REF!+#REF!+#REF!+#REF!+#REF!+#REF!+#REF!+#REF!+#REF!+#REF!+#REF!+#REF!+#REF!</f>
        <v>#REF!</v>
      </c>
    </row>
    <row r="31" spans="1:9" ht="27.6" x14ac:dyDescent="0.35">
      <c r="A31" s="12" t="s">
        <v>7</v>
      </c>
      <c r="B31" s="6" t="s">
        <v>2</v>
      </c>
      <c r="C31" s="26" t="e">
        <f>#REF!+#REF!+#REF!+#REF!+#REF!+#REF!+#REF!+#REF!+#REF!+#REF!+#REF!+#REF!+#REF!+#REF!+#REF!+#REF!+#REF!+#REF!+#REF!+'бастау2)'!C31+#REF!+#REF!+#REF!+#REF!+#REF!+#REF!+#REF!+#REF!+#REF!+#REF!+#REF!+#REF!+#REF!+#REF!+#REF!+#REF!</f>
        <v>#REF!</v>
      </c>
      <c r="D31" s="26" t="e">
        <f>#REF!+#REF!+#REF!+#REF!+#REF!+#REF!+#REF!+#REF!+#REF!+#REF!+#REF!+#REF!+#REF!+#REF!+#REF!+#REF!+#REF!+#REF!+#REF!+'бастау2)'!D31+#REF!+#REF!+#REF!+#REF!+#REF!+#REF!+#REF!+#REF!+#REF!+#REF!+#REF!+#REF!+#REF!+#REF!+#REF!+#REF!</f>
        <v>#REF!</v>
      </c>
      <c r="E31" s="30" t="e">
        <f>#REF!+#REF!+#REF!+#REF!+#REF!+#REF!+#REF!+#REF!+#REF!+#REF!+#REF!+#REF!+#REF!+#REF!+#REF!+#REF!+#REF!+#REF!+#REF!+'бастау2)'!E31+#REF!+#REF!+#REF!+#REF!+#REF!+#REF!+#REF!+#REF!+#REF!+#REF!+#REF!+#REF!+#REF!</f>
        <v>#REF!</v>
      </c>
    </row>
    <row r="32" spans="1:9" ht="36.6" x14ac:dyDescent="0.35">
      <c r="A32" s="12" t="s">
        <v>8</v>
      </c>
      <c r="B32" s="6" t="s">
        <v>2</v>
      </c>
      <c r="C32" s="26" t="e">
        <f>#REF!+#REF!+#REF!+#REF!+#REF!+#REF!+#REF!+#REF!+#REF!+#REF!+#REF!+#REF!+#REF!+#REF!+#REF!+#REF!+#REF!+#REF!+#REF!+'бастау2)'!C32+#REF!+#REF!+#REF!+#REF!+#REF!+#REF!+#REF!+#REF!+#REF!+#REF!+#REF!+#REF!+#REF!+#REF!+#REF!+#REF!</f>
        <v>#REF!</v>
      </c>
      <c r="D32" s="26" t="e">
        <f>#REF!+#REF!+#REF!+#REF!+#REF!+#REF!+#REF!+#REF!+#REF!+#REF!+#REF!+#REF!+#REF!+#REF!+#REF!+#REF!+#REF!+#REF!+#REF!+'бастау2)'!D32+#REF!+#REF!+#REF!+#REF!+#REF!+#REF!+#REF!+#REF!+#REF!+#REF!+#REF!+#REF!+#REF!+#REF!+#REF!+#REF!</f>
        <v>#REF!</v>
      </c>
      <c r="E32" s="30" t="e">
        <f>#REF!+#REF!+#REF!+#REF!+#REF!+#REF!+#REF!+#REF!+#REF!+#REF!+#REF!+#REF!+#REF!+#REF!+#REF!+#REF!+#REF!+#REF!+#REF!+'бастау2)'!E32+#REF!+#REF!+#REF!+#REF!+#REF!+#REF!+#REF!+#REF!+#REF!+#REF!+#REF!+#REF!+#REF!</f>
        <v>#REF!</v>
      </c>
    </row>
    <row r="33" spans="1:9" ht="54" customHeight="1" x14ac:dyDescent="0.35">
      <c r="A33" s="12" t="s">
        <v>9</v>
      </c>
      <c r="B33" s="6" t="s">
        <v>2</v>
      </c>
      <c r="C33" s="26" t="e">
        <f>#REF!+#REF!+#REF!+#REF!+#REF!+#REF!+#REF!+#REF!+#REF!+#REF!+#REF!+#REF!+#REF!+#REF!+#REF!+#REF!+#REF!+#REF!+#REF!+'бастау2)'!C33+#REF!+#REF!+#REF!+#REF!+#REF!+#REF!+#REF!+#REF!+#REF!+#REF!+#REF!+#REF!+#REF!+#REF!+#REF!+#REF!</f>
        <v>#REF!</v>
      </c>
      <c r="D33" s="26" t="e">
        <f>#REF!+#REF!+#REF!+#REF!+#REF!+#REF!+#REF!+#REF!+#REF!+#REF!+#REF!+#REF!+#REF!+#REF!+#REF!+#REF!+#REF!+#REF!+#REF!+'бастау2)'!D33+#REF!+#REF!+#REF!+#REF!+#REF!+#REF!+#REF!+#REF!+#REF!+#REF!+#REF!+#REF!+#REF!+#REF!+#REF!+#REF!</f>
        <v>#REF!</v>
      </c>
      <c r="E33" s="30" t="e">
        <f>#REF!+#REF!+#REF!+#REF!+#REF!+#REF!+#REF!+#REF!+#REF!+#REF!+#REF!+#REF!+#REF!+#REF!+#REF!+#REF!+#REF!+#REF!+#REF!+'бастау2)'!E33+#REF!+#REF!+#REF!+#REF!+#REF!+#REF!+#REF!+#REF!+#REF!+#REF!+#REF!+#REF!+#REF!</f>
        <v>#REF!</v>
      </c>
      <c r="I33" s="23"/>
    </row>
    <row r="35" spans="1:9" x14ac:dyDescent="0.35">
      <c r="A35" s="2" t="s">
        <v>35</v>
      </c>
    </row>
    <row r="36" spans="1:9" x14ac:dyDescent="0.35">
      <c r="A36" s="2" t="s">
        <v>36</v>
      </c>
      <c r="G36" s="23"/>
    </row>
    <row r="39" spans="1:9" x14ac:dyDescent="0.35">
      <c r="A39" s="2" t="s">
        <v>41</v>
      </c>
    </row>
    <row r="40" spans="1:9" x14ac:dyDescent="0.35">
      <c r="A40" s="2" t="s">
        <v>42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0" zoomScaleNormal="90" workbookViewId="0">
      <selection sqref="A1:E4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5" width="12" style="15" customWidth="1"/>
    <col min="6" max="7" width="12" style="2" customWidth="1"/>
    <col min="8" max="16384" width="9.109375" style="2"/>
  </cols>
  <sheetData>
    <row r="1" spans="1:7" x14ac:dyDescent="0.35">
      <c r="A1" s="33" t="s">
        <v>15</v>
      </c>
      <c r="B1" s="33"/>
      <c r="C1" s="33"/>
      <c r="D1" s="33"/>
      <c r="E1" s="33"/>
    </row>
    <row r="2" spans="1:7" x14ac:dyDescent="0.35">
      <c r="A2" s="33" t="s">
        <v>40</v>
      </c>
      <c r="B2" s="33"/>
      <c r="C2" s="33"/>
      <c r="D2" s="33"/>
      <c r="E2" s="33"/>
    </row>
    <row r="3" spans="1:7" x14ac:dyDescent="0.35">
      <c r="A3" s="1"/>
    </row>
    <row r="4" spans="1:7" x14ac:dyDescent="0.35">
      <c r="A4" s="34" t="s">
        <v>28</v>
      </c>
      <c r="B4" s="34"/>
      <c r="C4" s="34"/>
      <c r="D4" s="34"/>
      <c r="E4" s="34"/>
    </row>
    <row r="5" spans="1:7" ht="15.75" customHeight="1" x14ac:dyDescent="0.35">
      <c r="A5" s="35" t="s">
        <v>16</v>
      </c>
      <c r="B5" s="35"/>
      <c r="C5" s="35"/>
      <c r="D5" s="35"/>
      <c r="E5" s="35"/>
    </row>
    <row r="6" spans="1:7" x14ac:dyDescent="0.35">
      <c r="A6" s="4"/>
    </row>
    <row r="7" spans="1:7" x14ac:dyDescent="0.35">
      <c r="A7" s="13" t="s">
        <v>17</v>
      </c>
    </row>
    <row r="8" spans="1:7" x14ac:dyDescent="0.35">
      <c r="A8" s="1"/>
    </row>
    <row r="9" spans="1:7" x14ac:dyDescent="0.35">
      <c r="A9" s="36" t="s">
        <v>27</v>
      </c>
      <c r="B9" s="37" t="s">
        <v>18</v>
      </c>
      <c r="C9" s="38" t="s">
        <v>33</v>
      </c>
      <c r="D9" s="38"/>
      <c r="E9" s="38"/>
    </row>
    <row r="10" spans="1:7" ht="40.799999999999997" x14ac:dyDescent="0.35">
      <c r="A10" s="36"/>
      <c r="B10" s="37"/>
      <c r="C10" s="24" t="s">
        <v>19</v>
      </c>
      <c r="D10" s="24" t="s">
        <v>34</v>
      </c>
      <c r="E10" s="31" t="s">
        <v>14</v>
      </c>
    </row>
    <row r="11" spans="1:7" x14ac:dyDescent="0.35">
      <c r="A11" s="5" t="s">
        <v>20</v>
      </c>
      <c r="B11" s="6" t="s">
        <v>10</v>
      </c>
      <c r="C11" s="16">
        <v>91</v>
      </c>
      <c r="D11" s="16">
        <v>91</v>
      </c>
      <c r="E11" s="16">
        <v>91</v>
      </c>
    </row>
    <row r="12" spans="1:7" ht="27.6" x14ac:dyDescent="0.35">
      <c r="A12" s="10" t="s">
        <v>23</v>
      </c>
      <c r="B12" s="6" t="s">
        <v>2</v>
      </c>
      <c r="C12" s="16">
        <f>(C13-C32)/C11</f>
        <v>586.67142857142858</v>
      </c>
      <c r="D12" s="16">
        <f t="shared" ref="D12:E12" si="0">(D13-D32)/D11</f>
        <v>146.66785714285714</v>
      </c>
      <c r="E12" s="16">
        <f t="shared" si="0"/>
        <v>178.04725274725277</v>
      </c>
      <c r="F12" s="2" t="s">
        <v>32</v>
      </c>
    </row>
    <row r="13" spans="1:7" ht="27.6" x14ac:dyDescent="0.35">
      <c r="A13" s="5" t="s">
        <v>11</v>
      </c>
      <c r="B13" s="6" t="s">
        <v>2</v>
      </c>
      <c r="C13" s="16">
        <f>C15+C29+C30+C31+C32+C33</f>
        <v>53387.1</v>
      </c>
      <c r="D13" s="16">
        <f>D15+D29+D30+D31+D32+D33</f>
        <v>13346.775</v>
      </c>
      <c r="E13" s="16">
        <f>E15+E29+E30+E31+E32+E33</f>
        <v>16202.300000000001</v>
      </c>
    </row>
    <row r="14" spans="1:7" x14ac:dyDescent="0.35">
      <c r="A14" s="8" t="s">
        <v>0</v>
      </c>
      <c r="B14" s="9"/>
      <c r="C14" s="16"/>
      <c r="D14" s="16">
        <f t="shared" ref="D14:D27" si="1">C14</f>
        <v>0</v>
      </c>
      <c r="E14" s="16"/>
      <c r="G14" s="15"/>
    </row>
    <row r="15" spans="1:7" ht="27.6" x14ac:dyDescent="0.35">
      <c r="A15" s="5" t="s">
        <v>12</v>
      </c>
      <c r="B15" s="6" t="s">
        <v>2</v>
      </c>
      <c r="C15" s="16">
        <f>C17+C20+C23+C26</f>
        <v>36216.5</v>
      </c>
      <c r="D15" s="16">
        <f>D17+D20+D23+D26</f>
        <v>9054.125</v>
      </c>
      <c r="E15" s="22">
        <f>E17+E20+E23+E26</f>
        <v>9980.6</v>
      </c>
      <c r="F15" s="18"/>
    </row>
    <row r="16" spans="1:7" x14ac:dyDescent="0.35">
      <c r="A16" s="8" t="s">
        <v>1</v>
      </c>
      <c r="B16" s="9"/>
      <c r="C16" s="16"/>
      <c r="D16" s="16">
        <f t="shared" si="1"/>
        <v>0</v>
      </c>
      <c r="E16" s="22"/>
      <c r="F16" s="18"/>
    </row>
    <row r="17" spans="1:7" s="18" customFormat="1" ht="27.6" x14ac:dyDescent="0.35">
      <c r="A17" s="19" t="s">
        <v>30</v>
      </c>
      <c r="B17" s="17" t="s">
        <v>2</v>
      </c>
      <c r="C17" s="28">
        <v>2886.9</v>
      </c>
      <c r="D17" s="16">
        <f>C17/4</f>
        <v>721.72500000000002</v>
      </c>
      <c r="E17" s="22">
        <v>643.29999999999995</v>
      </c>
    </row>
    <row r="18" spans="1:7" s="18" customFormat="1" x14ac:dyDescent="0.35">
      <c r="A18" s="20" t="s">
        <v>4</v>
      </c>
      <c r="B18" s="21" t="s">
        <v>3</v>
      </c>
      <c r="C18" s="29">
        <v>2</v>
      </c>
      <c r="D18" s="16">
        <f t="shared" si="1"/>
        <v>2</v>
      </c>
      <c r="E18" s="27">
        <v>2</v>
      </c>
    </row>
    <row r="19" spans="1:7" s="18" customFormat="1" ht="21.9" customHeight="1" x14ac:dyDescent="0.35">
      <c r="A19" s="20" t="s">
        <v>25</v>
      </c>
      <c r="B19" s="17" t="s">
        <v>26</v>
      </c>
      <c r="C19" s="28">
        <f>C17/C18/12*1000+200</f>
        <v>120487.50000000001</v>
      </c>
      <c r="D19" s="16">
        <f>D17*1000/3/D18</f>
        <v>120287.5</v>
      </c>
      <c r="E19" s="22">
        <f>E17*1000/3/E18</f>
        <v>107216.66666666667</v>
      </c>
    </row>
    <row r="20" spans="1:7" s="18" customFormat="1" ht="27.6" x14ac:dyDescent="0.35">
      <c r="A20" s="19" t="s">
        <v>31</v>
      </c>
      <c r="B20" s="17" t="s">
        <v>2</v>
      </c>
      <c r="C20" s="28">
        <v>18328.099999999999</v>
      </c>
      <c r="D20" s="16">
        <f>C20/4</f>
        <v>4582.0249999999996</v>
      </c>
      <c r="E20" s="22">
        <v>5346.1</v>
      </c>
    </row>
    <row r="21" spans="1:7" s="18" customFormat="1" x14ac:dyDescent="0.35">
      <c r="A21" s="20" t="s">
        <v>4</v>
      </c>
      <c r="B21" s="21" t="s">
        <v>3</v>
      </c>
      <c r="C21" s="29">
        <v>17.899999999999999</v>
      </c>
      <c r="D21" s="16">
        <f t="shared" si="1"/>
        <v>17.899999999999999</v>
      </c>
      <c r="E21" s="27">
        <v>17.899999999999999</v>
      </c>
    </row>
    <row r="22" spans="1:7" ht="21.9" customHeight="1" x14ac:dyDescent="0.35">
      <c r="A22" s="10" t="s">
        <v>25</v>
      </c>
      <c r="B22" s="6" t="s">
        <v>26</v>
      </c>
      <c r="C22" s="28">
        <f>C20/12/C21*1000</f>
        <v>85326.350093109868</v>
      </c>
      <c r="D22" s="16">
        <f>D20*1000/3/D21</f>
        <v>85326.350093109882</v>
      </c>
      <c r="E22" s="22">
        <f>E20*1000/3/E21</f>
        <v>99554.934823091258</v>
      </c>
      <c r="F22" s="18"/>
    </row>
    <row r="23" spans="1:7" ht="38.4" x14ac:dyDescent="0.35">
      <c r="A23" s="14" t="s">
        <v>24</v>
      </c>
      <c r="B23" s="6" t="s">
        <v>2</v>
      </c>
      <c r="C23" s="28">
        <v>3948.9</v>
      </c>
      <c r="D23" s="16">
        <f>C23/4</f>
        <v>987.22500000000002</v>
      </c>
      <c r="E23" s="22">
        <v>1151.3</v>
      </c>
      <c r="F23" s="18"/>
    </row>
    <row r="24" spans="1:7" x14ac:dyDescent="0.35">
      <c r="A24" s="10" t="s">
        <v>4</v>
      </c>
      <c r="B24" s="11" t="s">
        <v>3</v>
      </c>
      <c r="C24" s="29">
        <v>3.5</v>
      </c>
      <c r="D24" s="16">
        <f t="shared" si="1"/>
        <v>3.5</v>
      </c>
      <c r="E24" s="27">
        <v>3.5</v>
      </c>
      <c r="F24" s="18"/>
    </row>
    <row r="25" spans="1:7" ht="21.9" customHeight="1" x14ac:dyDescent="0.35">
      <c r="A25" s="10" t="s">
        <v>25</v>
      </c>
      <c r="B25" s="6" t="s">
        <v>26</v>
      </c>
      <c r="C25" s="28">
        <f>C23/C24/12*1000</f>
        <v>94021.42857142858</v>
      </c>
      <c r="D25" s="16">
        <f>D23*1000/3/D24</f>
        <v>94021.428571428565</v>
      </c>
      <c r="E25" s="22">
        <f>E23*1000/3/E24</f>
        <v>109647.61904761905</v>
      </c>
      <c r="F25" s="18"/>
    </row>
    <row r="26" spans="1:7" ht="27.6" x14ac:dyDescent="0.35">
      <c r="A26" s="7" t="s">
        <v>22</v>
      </c>
      <c r="B26" s="6" t="s">
        <v>2</v>
      </c>
      <c r="C26" s="28">
        <v>11052.6</v>
      </c>
      <c r="D26" s="16">
        <f>C26/4</f>
        <v>2763.15</v>
      </c>
      <c r="E26" s="22">
        <v>2839.9</v>
      </c>
      <c r="F26" s="18"/>
    </row>
    <row r="27" spans="1:7" x14ac:dyDescent="0.35">
      <c r="A27" s="10" t="s">
        <v>4</v>
      </c>
      <c r="B27" s="11" t="s">
        <v>3</v>
      </c>
      <c r="C27" s="29">
        <v>21.3</v>
      </c>
      <c r="D27" s="16">
        <f t="shared" si="1"/>
        <v>21.3</v>
      </c>
      <c r="E27" s="27">
        <v>15.8</v>
      </c>
      <c r="F27" s="18"/>
    </row>
    <row r="28" spans="1:7" ht="21.9" customHeight="1" x14ac:dyDescent="0.35">
      <c r="A28" s="10" t="s">
        <v>25</v>
      </c>
      <c r="B28" s="6" t="s">
        <v>26</v>
      </c>
      <c r="C28" s="28">
        <f>C26/12/C27*1000</f>
        <v>43241.784037558689</v>
      </c>
      <c r="D28" s="16">
        <f>D26*1000/3/D27</f>
        <v>43241.784037558682</v>
      </c>
      <c r="E28" s="22">
        <f>E26*1000/3/E27</f>
        <v>59913.502109704641</v>
      </c>
      <c r="F28" s="18"/>
    </row>
    <row r="29" spans="1:7" ht="27.6" x14ac:dyDescent="0.35">
      <c r="A29" s="5" t="s">
        <v>5</v>
      </c>
      <c r="B29" s="6" t="s">
        <v>2</v>
      </c>
      <c r="C29" s="16">
        <v>3958</v>
      </c>
      <c r="D29" s="16">
        <f>C29/4</f>
        <v>989.5</v>
      </c>
      <c r="E29" s="22">
        <v>1005</v>
      </c>
      <c r="F29" s="18"/>
      <c r="G29" s="2" t="s">
        <v>32</v>
      </c>
    </row>
    <row r="30" spans="1:7" ht="36.6" x14ac:dyDescent="0.35">
      <c r="A30" s="12" t="s">
        <v>6</v>
      </c>
      <c r="B30" s="6" t="s">
        <v>2</v>
      </c>
      <c r="C30" s="16">
        <v>6358.6</v>
      </c>
      <c r="D30" s="16">
        <f t="shared" ref="D30:D33" si="2">C30/4</f>
        <v>1589.65</v>
      </c>
      <c r="E30" s="22">
        <v>3394.5</v>
      </c>
      <c r="F30" s="18"/>
    </row>
    <row r="31" spans="1:7" ht="27.6" x14ac:dyDescent="0.35">
      <c r="A31" s="12" t="s">
        <v>7</v>
      </c>
      <c r="B31" s="6" t="s">
        <v>2</v>
      </c>
      <c r="C31" s="16">
        <v>0</v>
      </c>
      <c r="D31" s="16">
        <f t="shared" si="2"/>
        <v>0</v>
      </c>
      <c r="E31" s="22">
        <v>0</v>
      </c>
      <c r="F31" s="18"/>
    </row>
    <row r="32" spans="1:7" ht="36.6" x14ac:dyDescent="0.35">
      <c r="A32" s="12" t="s">
        <v>8</v>
      </c>
      <c r="B32" s="6" t="s">
        <v>2</v>
      </c>
      <c r="C32" s="16">
        <v>0</v>
      </c>
      <c r="D32" s="16">
        <f t="shared" si="2"/>
        <v>0</v>
      </c>
      <c r="E32" s="22">
        <v>0</v>
      </c>
      <c r="F32" s="18"/>
    </row>
    <row r="33" spans="1:6" ht="38.25" customHeight="1" x14ac:dyDescent="0.35">
      <c r="A33" s="12" t="s">
        <v>9</v>
      </c>
      <c r="B33" s="6" t="s">
        <v>2</v>
      </c>
      <c r="C33" s="16">
        <v>6854</v>
      </c>
      <c r="D33" s="16">
        <f t="shared" si="2"/>
        <v>1713.5</v>
      </c>
      <c r="E33" s="22">
        <v>1822.2</v>
      </c>
      <c r="F33" s="18"/>
    </row>
    <row r="35" spans="1:6" x14ac:dyDescent="0.35">
      <c r="A35" s="2" t="s">
        <v>35</v>
      </c>
    </row>
    <row r="36" spans="1:6" x14ac:dyDescent="0.35">
      <c r="A36" s="2" t="s">
        <v>36</v>
      </c>
    </row>
    <row r="39" spans="1:6" x14ac:dyDescent="0.35">
      <c r="A39" s="32" t="s">
        <v>37</v>
      </c>
    </row>
    <row r="40" spans="1:6" x14ac:dyDescent="0.35">
      <c r="A40" s="32" t="s">
        <v>38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бастау2)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2020-05-18T12:06:59Z</dcterms:modified>
</cp:coreProperties>
</file>